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<sst xmlns="http://schemas.openxmlformats.org/spreadsheetml/2006/main" count="57" uniqueCount="32">
  <si>
    <t>STICHTING TOPOS TE MAASTRICHT</t>
  </si>
  <si>
    <t>ACTIVA</t>
  </si>
  <si>
    <t>euro</t>
  </si>
  <si>
    <t>LIQUIDE MIDDELEN</t>
  </si>
  <si>
    <t xml:space="preserve"> </t>
  </si>
  <si>
    <t>PASSIVA</t>
  </si>
  <si>
    <t>EIGEN VERMOGEN</t>
  </si>
  <si>
    <t>KORTLOPENDE SCHULDEN</t>
  </si>
  <si>
    <t>TOTAAL</t>
  </si>
  <si>
    <t>Inkomsten:</t>
  </si>
  <si>
    <t>Uitgaven:</t>
  </si>
  <si>
    <t>Burokosten</t>
  </si>
  <si>
    <t>Wim Heuts</t>
  </si>
  <si>
    <t>Penningmeester</t>
  </si>
  <si>
    <t>Overige inkomsten</t>
  </si>
  <si>
    <t>Af: eigen inbreng Topos/derden</t>
  </si>
  <si>
    <t>31.12.14</t>
  </si>
  <si>
    <t>VORDERINGEN</t>
  </si>
  <si>
    <t>Te vorderen subsidie SFA</t>
  </si>
  <si>
    <t>VOORZIENINGEN</t>
  </si>
  <si>
    <t>Egalisatie subsidie gem. Maastricht</t>
  </si>
  <si>
    <t xml:space="preserve">Sponsorbijdragen </t>
  </si>
  <si>
    <t>Eigen vermogen per 31 december 2014</t>
  </si>
  <si>
    <t>BALANS PER 31 DECEMBER 2015</t>
  </si>
  <si>
    <t>31.12.15</t>
  </si>
  <si>
    <t>STAAT VAN INKOMSTEN EN UITGAVEN OVER 2015</t>
  </si>
  <si>
    <t>2015</t>
  </si>
  <si>
    <t>SFA subsidie 2015</t>
  </si>
  <si>
    <t>Kosten programma's 2015</t>
  </si>
  <si>
    <t>Batig Saldo 2015</t>
  </si>
  <si>
    <t>Eigen vermogen per 31 december 2015</t>
  </si>
  <si>
    <t>Born, 1 maart 2016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</si>
</sst>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</numFmts>
  <fonts count="3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1" applyNumberFormat="0" applyAlignment="0" applyProtection="0"/>
    <xf numFmtId="0" fontId="23" fillId="24" borderId="2" applyNumberFormat="0" applyAlignment="0" applyProtection="0"/>
    <xf numFmtId="0" fontId="24" fillId="0" borderId="3" applyNumberFormat="0" applyFill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0" fillId="28" borderId="7" applyNumberFormat="0" applyFont="0" applyAlignment="0" applyProtection="0"/>
    <xf numFmtId="0" fontId="14" fillId="29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1"/>
  <sheetViews>
    <sheetView tabSelected="1" zoomScalePageLayoutView="0" workbookViewId="0" topLeftCell="A24">
      <selection activeCell="D69" sqref="D69"/>
    </sheetView>
  </sheetViews>
  <sheetFormatPr defaultColWidth="10.7109375" defaultRowHeight="12.75"/>
  <cols>
    <col min="1" max="16384" width="10.7109375" style="1" customWidth="1"/>
  </cols>
  <sheetData>
    <row r="2" ht="12.75">
      <c r="A2" s="2" t="s">
        <v>4</v>
      </c>
    </row>
    <row r="4" ht="12.75">
      <c r="A4" s="1" t="s">
        <v>0</v>
      </c>
    </row>
    <row r="7" ht="12.75">
      <c r="A7" s="1" t="s">
        <v>23</v>
      </c>
    </row>
    <row r="9" spans="1:6" ht="12.75">
      <c r="A9" s="1" t="s">
        <v>4</v>
      </c>
      <c r="D9" s="1" t="s">
        <v>24</v>
      </c>
      <c r="F9" s="1" t="s">
        <v>16</v>
      </c>
    </row>
    <row r="10" spans="4:6" ht="12.75">
      <c r="D10" s="1" t="s">
        <v>2</v>
      </c>
      <c r="F10" s="1" t="s">
        <v>2</v>
      </c>
    </row>
    <row r="11" ht="12.75">
      <c r="A11" s="1" t="s">
        <v>1</v>
      </c>
    </row>
    <row r="13" ht="12.75">
      <c r="A13" s="1" t="s">
        <v>17</v>
      </c>
    </row>
    <row r="14" spans="1:6" ht="12.75">
      <c r="A14" s="1" t="s">
        <v>18</v>
      </c>
      <c r="D14" s="1">
        <v>4000</v>
      </c>
      <c r="F14" s="1">
        <v>4000</v>
      </c>
    </row>
    <row r="16" spans="1:6" ht="12.75">
      <c r="A16" s="1" t="s">
        <v>3</v>
      </c>
      <c r="D16" s="1">
        <v>75551</v>
      </c>
      <c r="F16" s="1">
        <v>85005</v>
      </c>
    </row>
    <row r="17" ht="12.75">
      <c r="A17" s="1" t="s">
        <v>4</v>
      </c>
    </row>
    <row r="19" spans="1:6" ht="12.75">
      <c r="A19" s="1" t="s">
        <v>8</v>
      </c>
      <c r="D19" s="1">
        <f>SUM(D14:D18)</f>
        <v>79551</v>
      </c>
      <c r="F19" s="1">
        <f>SUM(F14:F18)</f>
        <v>89005</v>
      </c>
    </row>
    <row r="21" ht="12.75">
      <c r="A21" s="1" t="s">
        <v>5</v>
      </c>
    </row>
    <row r="23" spans="1:6" ht="12.75">
      <c r="A23" s="1" t="s">
        <v>6</v>
      </c>
      <c r="D23" s="1">
        <f>F23+F53</f>
        <v>72740</v>
      </c>
      <c r="F23" s="1">
        <v>65005</v>
      </c>
    </row>
    <row r="25" ht="12.75">
      <c r="A25" s="1" t="s">
        <v>19</v>
      </c>
    </row>
    <row r="26" spans="1:6" ht="12.75">
      <c r="A26" s="1" t="s">
        <v>20</v>
      </c>
      <c r="D26" s="1">
        <v>3000</v>
      </c>
      <c r="F26" s="1">
        <v>6000</v>
      </c>
    </row>
    <row r="28" spans="1:6" ht="12.75">
      <c r="A28" s="1" t="s">
        <v>7</v>
      </c>
      <c r="D28" s="1">
        <v>3811</v>
      </c>
      <c r="F28" s="1">
        <v>18000</v>
      </c>
    </row>
    <row r="30" spans="1:6" ht="12.75">
      <c r="A30" s="1" t="s">
        <v>8</v>
      </c>
      <c r="D30" s="1">
        <f>SUM(D23:D29)</f>
        <v>79551</v>
      </c>
      <c r="F30" s="1">
        <f>F23+F28+F26</f>
        <v>89005</v>
      </c>
    </row>
    <row r="33" ht="12.75">
      <c r="A33" s="1" t="s">
        <v>4</v>
      </c>
    </row>
    <row r="35" ht="12.75">
      <c r="A35" s="1" t="s">
        <v>25</v>
      </c>
    </row>
    <row r="37" ht="12.75">
      <c r="F37" s="3" t="s">
        <v>26</v>
      </c>
    </row>
    <row r="38" spans="5:6" ht="12.75">
      <c r="E38" s="1" t="s">
        <v>2</v>
      </c>
      <c r="F38" s="1" t="s">
        <v>2</v>
      </c>
    </row>
    <row r="40" ht="12.75">
      <c r="A40" s="1" t="s">
        <v>9</v>
      </c>
    </row>
    <row r="41" spans="1:5" ht="12.75">
      <c r="A41" s="1" t="s">
        <v>27</v>
      </c>
      <c r="E41" s="1">
        <v>20000</v>
      </c>
    </row>
    <row r="42" spans="1:6" ht="12.75">
      <c r="A42" s="1" t="s">
        <v>21</v>
      </c>
      <c r="E42" s="1">
        <f>6450+3000+1085</f>
        <v>10535</v>
      </c>
      <c r="F42" s="1" t="s">
        <v>4</v>
      </c>
    </row>
    <row r="43" spans="1:5" ht="12.75">
      <c r="A43" s="1" t="s">
        <v>14</v>
      </c>
      <c r="E43" s="1">
        <f>550+1350</f>
        <v>1900</v>
      </c>
    </row>
    <row r="44" spans="5:6" ht="12.75">
      <c r="E44" s="1" t="s">
        <v>4</v>
      </c>
      <c r="F44" s="1">
        <f>SUM(E41:E43)</f>
        <v>32435</v>
      </c>
    </row>
    <row r="45" spans="1:6" ht="12.75">
      <c r="A45" s="1" t="s">
        <v>4</v>
      </c>
      <c r="E45" s="1" t="s">
        <v>4</v>
      </c>
      <c r="F45" s="1" t="s">
        <v>4</v>
      </c>
    </row>
    <row r="46" spans="1:6" ht="12.75">
      <c r="A46" s="1" t="s">
        <v>4</v>
      </c>
      <c r="E46" s="1" t="s">
        <v>4</v>
      </c>
      <c r="F46" s="1" t="s">
        <v>4</v>
      </c>
    </row>
    <row r="47" ht="12.75">
      <c r="A47" s="1" t="s">
        <v>10</v>
      </c>
    </row>
    <row r="48" spans="1:10" ht="12.75">
      <c r="A48" s="1" t="s">
        <v>28</v>
      </c>
      <c r="E48" s="1">
        <v>46751</v>
      </c>
      <c r="I48" s="1" t="s">
        <v>4</v>
      </c>
      <c r="J48" s="1" t="s">
        <v>4</v>
      </c>
    </row>
    <row r="49" spans="1:10" ht="12.75">
      <c r="A49" s="1" t="s">
        <v>15</v>
      </c>
      <c r="E49" s="1">
        <f>26960</f>
        <v>26960</v>
      </c>
      <c r="F49" s="1" t="s">
        <v>4</v>
      </c>
      <c r="J49" s="1" t="s">
        <v>4</v>
      </c>
    </row>
    <row r="50" spans="5:10" ht="12.75">
      <c r="E50" s="1">
        <f>E48-E49</f>
        <v>19791</v>
      </c>
      <c r="J50" s="1" t="s">
        <v>4</v>
      </c>
    </row>
    <row r="51" spans="1:6" ht="12.75">
      <c r="A51" s="1" t="s">
        <v>11</v>
      </c>
      <c r="E51" s="1">
        <v>4909</v>
      </c>
      <c r="F51" s="1" t="s">
        <v>4</v>
      </c>
    </row>
    <row r="52" ht="12.75">
      <c r="F52" s="1">
        <f>E50+E51</f>
        <v>24700</v>
      </c>
    </row>
    <row r="53" spans="1:6" ht="12.75">
      <c r="A53" s="1" t="s">
        <v>29</v>
      </c>
      <c r="F53" s="1">
        <f>F44-F52</f>
        <v>7735</v>
      </c>
    </row>
    <row r="54" ht="12.75">
      <c r="A54" s="1" t="s">
        <v>4</v>
      </c>
    </row>
    <row r="55" spans="1:6" ht="12.75">
      <c r="A55" s="1" t="s">
        <v>22</v>
      </c>
      <c r="F55" s="1">
        <f>F23</f>
        <v>65005</v>
      </c>
    </row>
    <row r="56" spans="1:8" ht="12.75">
      <c r="A56" s="1" t="s">
        <v>30</v>
      </c>
      <c r="F56" s="1">
        <f>F53+F55</f>
        <v>72740</v>
      </c>
      <c r="H56" s="1" t="s">
        <v>4</v>
      </c>
    </row>
    <row r="57" ht="12.75">
      <c r="F57" s="1" t="s">
        <v>4</v>
      </c>
    </row>
    <row r="58" spans="1:6" ht="12.75">
      <c r="A58" s="1" t="s">
        <v>31</v>
      </c>
      <c r="F58" s="1" t="s">
        <v>4</v>
      </c>
    </row>
    <row r="60" ht="12.75">
      <c r="A60" s="1" t="s">
        <v>12</v>
      </c>
    </row>
    <row r="61" ht="12.75">
      <c r="A61" s="1" t="s">
        <v>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wheuts</dc:creator>
  <cp:keywords/>
  <dc:description/>
  <cp:lastModifiedBy>wheuts</cp:lastModifiedBy>
  <cp:lastPrinted>2015-02-11T08:43:57Z</cp:lastPrinted>
  <dcterms:created xsi:type="dcterms:W3CDTF">2009-10-26T13:47:26Z</dcterms:created>
  <dcterms:modified xsi:type="dcterms:W3CDTF">2016-02-29T10:26:14Z</dcterms:modified>
  <cp:category/>
  <cp:version/>
  <cp:contentType/>
  <cp:contentStatus/>
</cp:coreProperties>
</file>